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FE61AE5A-5513-4FFF-B8EA-A3C95A1D4089}" xr6:coauthVersionLast="38" xr6:coauthVersionMax="38" xr10:uidLastSave="{00000000-0000-0000-0000-000000000000}"/>
  <bookViews>
    <workbookView xWindow="0" yWindow="0" windowWidth="24300" windowHeight="13523" xr2:uid="{00000000-000D-0000-FFFF-FFFF00000000}"/>
  </bookViews>
  <sheets>
    <sheet name="Instructions" sheetId="1" r:id="rId1"/>
    <sheet name="LTAD Guide" sheetId="2" r:id="rId2"/>
    <sheet name="Annual Pla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3" l="1"/>
  <c r="I14" i="3"/>
  <c r="I16" i="3" s="1"/>
  <c r="J6" i="3"/>
  <c r="J5" i="3"/>
  <c r="J4" i="3"/>
  <c r="K4" i="3" s="1"/>
  <c r="J3" i="3"/>
  <c r="J2" i="3"/>
  <c r="K2" i="3" s="1"/>
</calcChain>
</file>

<file path=xl/sharedStrings.xml><?xml version="1.0" encoding="utf-8"?>
<sst xmlns="http://schemas.openxmlformats.org/spreadsheetml/2006/main" count="216" uniqueCount="113">
  <si>
    <t>Instructions for Annual Planning</t>
  </si>
  <si>
    <t xml:space="preserve">2. Begin inserting your tournaments, begin by adding the most important first. </t>
  </si>
  <si>
    <t>a) Which provincials are you looking to play?</t>
  </si>
  <si>
    <t>b) Do you automatically qualify for your age group Selections? If not, schedule the Qualifications.</t>
  </si>
  <si>
    <t>c) Can you get into Selections for an age group higher? If no, is the Qualification event at your level?</t>
  </si>
  <si>
    <t>d) Begin to fill in any remaining tournaments you wish to play</t>
  </si>
  <si>
    <t>e) Remember for each season you only need to schedule half of the recommended tournaments</t>
  </si>
  <si>
    <t>3. For each of these tournaments change the Phase column to say "Comp"</t>
  </si>
  <si>
    <t>4. The week prior to each tournament, or group of tournaments, change the phase column to say "Pre-Comp"</t>
  </si>
  <si>
    <t>5. Figure out which weeks your player will rest for, and change all remaining weeks to "Developing"</t>
  </si>
  <si>
    <t>a) Typical rest periods occur during the Winter Holidays, in August, or a small rest period after Indoor Provincials</t>
  </si>
  <si>
    <t>6. "Peak" refers to tournaments where a player would want to perform at their highest level (Provincials, Nationals, etc).</t>
  </si>
  <si>
    <t>a) For players in the Fundamental or Developing phases there is no recommended "Peak" as the emphasis should be on their development, rather than results.</t>
  </si>
  <si>
    <t>7. When looking at the chart afterwards, please note that Pre-Comp weeks also count as Developing weeks.</t>
  </si>
  <si>
    <t>Boys LTAD</t>
  </si>
  <si>
    <t>Tournaments</t>
  </si>
  <si>
    <t>Developing</t>
  </si>
  <si>
    <t>Peaks</t>
  </si>
  <si>
    <t>Rest</t>
  </si>
  <si>
    <t>Girls LTAD</t>
  </si>
  <si>
    <t>7-12</t>
  </si>
  <si>
    <t>32-37</t>
  </si>
  <si>
    <t>10-15</t>
  </si>
  <si>
    <t>29-34</t>
  </si>
  <si>
    <t>8-10</t>
  </si>
  <si>
    <t>34-36</t>
  </si>
  <si>
    <t>29-31</t>
  </si>
  <si>
    <t>6-8</t>
  </si>
  <si>
    <t>2-3</t>
  </si>
  <si>
    <t>31-33</t>
  </si>
  <si>
    <t>4-6</t>
  </si>
  <si>
    <t>24-28</t>
  </si>
  <si>
    <t>18-24</t>
  </si>
  <si>
    <t>27-30</t>
  </si>
  <si>
    <t>17-21</t>
  </si>
  <si>
    <t>4-5</t>
  </si>
  <si>
    <t>18-25</t>
  </si>
  <si>
    <t>22-26</t>
  </si>
  <si>
    <t>20-26</t>
  </si>
  <si>
    <t>Week</t>
  </si>
  <si>
    <t xml:space="preserve">Phase </t>
  </si>
  <si>
    <t>Tournament (Age and Level)</t>
  </si>
  <si>
    <t>Priorities (During Developing)</t>
  </si>
  <si>
    <t>Win/Loss</t>
  </si>
  <si>
    <t xml:space="preserve">LTAD </t>
  </si>
  <si>
    <t>Recommended</t>
  </si>
  <si>
    <t>Planned</t>
  </si>
  <si>
    <t>Wins</t>
  </si>
  <si>
    <t>Losses</t>
  </si>
  <si>
    <t>Aug 31-Sept 3</t>
  </si>
  <si>
    <t>Pre-Comp</t>
  </si>
  <si>
    <t>Sept 7-10</t>
  </si>
  <si>
    <t>Competiton</t>
  </si>
  <si>
    <t>Comp</t>
  </si>
  <si>
    <t>Sept 14-17</t>
  </si>
  <si>
    <t>Peak</t>
  </si>
  <si>
    <t>Sept 21-24</t>
  </si>
  <si>
    <t>Oct 4-7</t>
  </si>
  <si>
    <t>Oct 11-14</t>
  </si>
  <si>
    <t>Player Description</t>
  </si>
  <si>
    <t>Oct 18-21</t>
  </si>
  <si>
    <t>Gender</t>
  </si>
  <si>
    <t>Boy</t>
  </si>
  <si>
    <t>Oct 25-28</t>
  </si>
  <si>
    <t>Age</t>
  </si>
  <si>
    <t>Nov 1-4</t>
  </si>
  <si>
    <t>Rank</t>
  </si>
  <si>
    <t>Nov 8-11</t>
  </si>
  <si>
    <t>Nov 15-18</t>
  </si>
  <si>
    <t>Win/Loss Ratio</t>
  </si>
  <si>
    <t>Nov 22-25</t>
  </si>
  <si>
    <t>Nov 29- Dec 2</t>
  </si>
  <si>
    <t>Dec 6-9</t>
  </si>
  <si>
    <t>Ratio</t>
  </si>
  <si>
    <t>Dec 13-16</t>
  </si>
  <si>
    <t>Dec 20-23</t>
  </si>
  <si>
    <t>Dec 27-30</t>
  </si>
  <si>
    <t>Jan 3-6</t>
  </si>
  <si>
    <t>Jan 10-13</t>
  </si>
  <si>
    <t>Jan 17-20</t>
  </si>
  <si>
    <t>Jan 24-27</t>
  </si>
  <si>
    <t>Jan 31-Feb 3</t>
  </si>
  <si>
    <t>Feb 7-10</t>
  </si>
  <si>
    <t>Feb 14-17</t>
  </si>
  <si>
    <t>Feb 21-24</t>
  </si>
  <si>
    <t>Feb 28-Mar 3</t>
  </si>
  <si>
    <t>Mar 7-10</t>
  </si>
  <si>
    <t>March 14-17</t>
  </si>
  <si>
    <t>March 21-24</t>
  </si>
  <si>
    <t>March 28-31</t>
  </si>
  <si>
    <t>Apr 4-7</t>
  </si>
  <si>
    <t>Apr 11-14</t>
  </si>
  <si>
    <t>Apr 18-21</t>
  </si>
  <si>
    <t>Apr 25-28</t>
  </si>
  <si>
    <t>May 2-5</t>
  </si>
  <si>
    <t>May 9-12</t>
  </si>
  <si>
    <t>May 16-19</t>
  </si>
  <si>
    <t>May 23-26</t>
  </si>
  <si>
    <t>May 30-2</t>
  </si>
  <si>
    <t>Jun 6-9</t>
  </si>
  <si>
    <t>Jun 13-16</t>
  </si>
  <si>
    <t>Jun 20-23</t>
  </si>
  <si>
    <t>Jun 27-30</t>
  </si>
  <si>
    <t>Jul 4-7</t>
  </si>
  <si>
    <t>Jul 11-14</t>
  </si>
  <si>
    <t>July 18-21</t>
  </si>
  <si>
    <t>July 25-28</t>
  </si>
  <si>
    <t>Aug 1-4</t>
  </si>
  <si>
    <t>Aug 8-11</t>
  </si>
  <si>
    <t>Aug 15-18</t>
  </si>
  <si>
    <t>Aug 22-25</t>
  </si>
  <si>
    <t>Aug 28-1</t>
  </si>
  <si>
    <t>1. Use the LTAD Guide to determine the recommeded weeks for Development, Competition and Rest.  Enter these in the chart to the right of the calendar under the "Recommendation"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</si>
</sst>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2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A53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6" xfId="0" applyBorder="1"/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9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Protection="1">
      <protection hidden="1"/>
    </xf>
    <xf numFmtId="49" fontId="0" fillId="0" borderId="11" xfId="0" applyNumberFormat="1" applyBorder="1" applyAlignment="1">
      <alignment horizontal="right" vertical="center"/>
    </xf>
    <xf numFmtId="0" fontId="0" fillId="0" borderId="6" xfId="0" applyFill="1" applyBorder="1" applyProtection="1">
      <protection hidden="1"/>
    </xf>
    <xf numFmtId="0" fontId="0" fillId="2" borderId="0" xfId="0" applyFill="1" applyProtection="1">
      <protection hidden="1"/>
    </xf>
    <xf numFmtId="49" fontId="0" fillId="3" borderId="15" xfId="0" applyNumberFormat="1" applyFill="1" applyBorder="1" applyAlignment="1">
      <alignment horizontal="right" vertical="center"/>
    </xf>
    <xf numFmtId="0" fontId="0" fillId="0" borderId="0" xfId="0" applyFill="1" applyProtection="1">
      <protection hidden="1"/>
    </xf>
    <xf numFmtId="0" fontId="0" fillId="4" borderId="0" xfId="0" applyFill="1" applyProtection="1">
      <protection hidden="1"/>
    </xf>
    <xf numFmtId="49" fontId="0" fillId="0" borderId="15" xfId="0" applyNumberFormat="1" applyBorder="1" applyAlignment="1">
      <alignment horizontal="right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49" fontId="0" fillId="0" borderId="9" xfId="0" applyNumberFormat="1" applyBorder="1" applyAlignment="1">
      <alignment horizontal="right"/>
    </xf>
    <xf numFmtId="0" fontId="0" fillId="7" borderId="0" xfId="0" applyFill="1" applyProtection="1">
      <protection hidden="1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14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9" borderId="15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11" borderId="9" xfId="0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12" borderId="22" xfId="0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3" fillId="13" borderId="0" xfId="0" applyFont="1" applyFill="1" applyAlignment="1">
      <alignment vertical="top"/>
    </xf>
    <xf numFmtId="0" fontId="3" fillId="13" borderId="0" xfId="0" applyFont="1" applyFill="1" applyAlignment="1"/>
    <xf numFmtId="0" fontId="0" fillId="13" borderId="0" xfId="0" applyFill="1"/>
    <xf numFmtId="0" fontId="3" fillId="13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theme="9" tint="-0.499984740745262"/>
      </font>
      <fill>
        <patternFill patternType="solid">
          <bgColor rgb="FFB6DF89"/>
        </patternFill>
      </fill>
    </dxf>
    <dxf>
      <font>
        <color theme="4" tint="-0.499984740745262"/>
      </font>
      <fill>
        <patternFill patternType="solid">
          <bgColor rgb="FF85DFFF"/>
        </patternFill>
      </fill>
    </dxf>
    <dxf>
      <font>
        <color theme="1" tint="4.9989318521683403E-2"/>
      </font>
      <fill>
        <patternFill patternType="solid">
          <bgColor theme="0" tint="-0.14993743705557422"/>
        </patternFill>
      </fill>
    </dxf>
    <dxf>
      <font>
        <color theme="7" tint="-0.499984740745262"/>
      </font>
      <fill>
        <patternFill patternType="solid">
          <bgColor rgb="FFFFFF8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00759E"/>
      <color rgb="FF85DFFF"/>
      <color rgb="FFFFFF8F"/>
      <color rgb="FFB6DF89"/>
      <color rgb="FF639828"/>
      <color rgb="FF69A12B"/>
      <color rgb="FFA7D971"/>
      <color rgb="FFB8B400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altLang="en-US"/>
              <a:t>Win/Loss Ratio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D8-4753-9C5F-C6AC91A51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D8-4753-9C5F-C6AC91A5130B}"/>
              </c:ext>
            </c:extLst>
          </c:dPt>
          <c:cat>
            <c:strRef>
              <c:f>'Annual Plan'!$H$14:$H$15</c:f>
              <c:strCache>
                <c:ptCount val="2"/>
                <c:pt idx="0">
                  <c:v>Wins</c:v>
                </c:pt>
                <c:pt idx="1">
                  <c:v>Losses</c:v>
                </c:pt>
              </c:strCache>
            </c:strRef>
          </c:cat>
          <c:val>
            <c:numRef>
              <c:f>'Annual Plan'!$I$14:$I$15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8-4753-9C5F-C6AC91A51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183290307439602"/>
          <c:y val="0.24468965517241401"/>
          <c:w val="0.20112649612767"/>
          <c:h val="0.2772413793103449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304801</xdr:colOff>
      <xdr:row>0</xdr:row>
      <xdr:rowOff>1</xdr:rowOff>
    </xdr:from>
    <xdr:to>
      <xdr:col>5</xdr:col>
      <xdr:colOff>419101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71437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687070</xdr:colOff>
      <xdr:row>9</xdr:row>
      <xdr:rowOff>46990</xdr:rowOff>
    </xdr:from>
    <xdr:to>
      <xdr:col>14</xdr:col>
      <xdr:colOff>36195</xdr:colOff>
      <xdr:row>21</xdr:row>
      <xdr:rowOff>72390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zoomScale="110" zoomScaleNormal="110" workbookViewId="0">
      <selection activeCell="A13" sqref="A13:L13"/>
    </sheetView>
  </sheetViews>
  <sheetFormatPr defaultColWidth="9" defaultRowHeight="14.25"/>
  <cols>
    <col min="3" max="3" width="9.265625" customWidth="1"/>
  </cols>
  <sheetData>
    <row r="1" spans="1:17" ht="28.5" customHeight="1">
      <c r="A1" s="121" t="s">
        <v>0</v>
      </c>
      <c r="B1" s="121"/>
      <c r="C1" s="121"/>
      <c r="D1" s="121"/>
    </row>
    <row r="2" spans="1:17" ht="28.5" customHeight="1">
      <c r="A2" s="121"/>
      <c r="B2" s="121"/>
      <c r="C2" s="121"/>
      <c r="D2" s="121"/>
    </row>
    <row r="3" spans="1:17">
      <c r="A3" s="122" t="s">
        <v>112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7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7" ht="15" customHeight="1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7">
      <c r="A6" s="112"/>
      <c r="B6" s="117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7">
      <c r="A7" s="113"/>
      <c r="B7" s="118" t="s">
        <v>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7">
      <c r="A8" s="114"/>
      <c r="B8" s="118" t="s">
        <v>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7">
      <c r="A9" s="115"/>
      <c r="B9" s="118" t="s">
        <v>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7">
      <c r="A10" s="114"/>
      <c r="B10" s="119" t="s">
        <v>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7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7">
      <c r="A12" s="11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7">
      <c r="A13" s="119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7">
      <c r="A14" s="114"/>
      <c r="B14" s="116" t="s">
        <v>10</v>
      </c>
    </row>
    <row r="15" spans="1:17">
      <c r="A15" s="116" t="s">
        <v>11</v>
      </c>
    </row>
    <row r="16" spans="1:17">
      <c r="A16" s="114"/>
      <c r="B16" s="119" t="s">
        <v>12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1">
      <c r="A17" s="120" t="s">
        <v>13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</sheetData>
  <mergeCells count="13">
    <mergeCell ref="A17:K17"/>
    <mergeCell ref="A1:D2"/>
    <mergeCell ref="A3:L4"/>
    <mergeCell ref="B10:L10"/>
    <mergeCell ref="A11:L11"/>
    <mergeCell ref="A12:L12"/>
    <mergeCell ref="A13:L13"/>
    <mergeCell ref="B16:Q16"/>
    <mergeCell ref="A5:L5"/>
    <mergeCell ref="B6:L6"/>
    <mergeCell ref="B7:L7"/>
    <mergeCell ref="B8:L8"/>
    <mergeCell ref="B9:L9"/>
  </mergeCells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C46" sqref="C46"/>
    </sheetView>
  </sheetViews>
  <sheetFormatPr defaultColWidth="9" defaultRowHeight="14.25"/>
  <cols>
    <col min="1" max="1" width="10" customWidth="1"/>
    <col min="2" max="2" width="16.73046875" customWidth="1"/>
    <col min="3" max="3" width="11.59765625" customWidth="1"/>
    <col min="4" max="4" width="8.265625" customWidth="1"/>
    <col min="5" max="5" width="9.59765625" customWidth="1"/>
    <col min="7" max="7" width="10" customWidth="1"/>
    <col min="8" max="8" width="13.86328125" customWidth="1"/>
    <col min="9" max="9" width="12.3984375" customWidth="1"/>
  </cols>
  <sheetData>
    <row r="1" spans="1:11">
      <c r="A1" s="1" t="s">
        <v>14</v>
      </c>
      <c r="B1" s="53" t="s">
        <v>15</v>
      </c>
      <c r="C1" s="54" t="s">
        <v>16</v>
      </c>
      <c r="D1" s="54" t="s">
        <v>17</v>
      </c>
      <c r="E1" s="55" t="s">
        <v>18</v>
      </c>
      <c r="G1" s="1" t="s">
        <v>19</v>
      </c>
      <c r="H1" s="53" t="s">
        <v>15</v>
      </c>
      <c r="I1" s="54" t="s">
        <v>16</v>
      </c>
      <c r="J1" s="54" t="s">
        <v>17</v>
      </c>
      <c r="K1" s="55" t="s">
        <v>18</v>
      </c>
    </row>
    <row r="2" spans="1:11">
      <c r="A2" s="56">
        <v>7</v>
      </c>
      <c r="B2" s="57" t="s">
        <v>20</v>
      </c>
      <c r="C2" s="58" t="s">
        <v>21</v>
      </c>
      <c r="D2" s="59">
        <v>0</v>
      </c>
      <c r="E2" s="12">
        <v>8</v>
      </c>
      <c r="G2" s="60">
        <v>7</v>
      </c>
      <c r="H2" s="57" t="s">
        <v>20</v>
      </c>
      <c r="I2" s="58" t="s">
        <v>21</v>
      </c>
      <c r="J2" s="59">
        <v>0</v>
      </c>
      <c r="K2" s="12">
        <v>8</v>
      </c>
    </row>
    <row r="3" spans="1:11">
      <c r="A3" s="61">
        <v>8</v>
      </c>
      <c r="B3" s="62" t="s">
        <v>20</v>
      </c>
      <c r="C3" s="63" t="s">
        <v>21</v>
      </c>
      <c r="D3" s="64">
        <v>0</v>
      </c>
      <c r="E3" s="65">
        <v>8</v>
      </c>
      <c r="G3" s="66">
        <v>8</v>
      </c>
      <c r="H3" s="62" t="s">
        <v>20</v>
      </c>
      <c r="I3" s="63" t="s">
        <v>21</v>
      </c>
      <c r="J3" s="64">
        <v>0</v>
      </c>
      <c r="K3" s="65">
        <v>8</v>
      </c>
    </row>
    <row r="4" spans="1:11">
      <c r="A4" s="67">
        <v>9</v>
      </c>
      <c r="B4" s="68" t="s">
        <v>22</v>
      </c>
      <c r="C4" s="69" t="s">
        <v>23</v>
      </c>
      <c r="D4" s="70">
        <v>0</v>
      </c>
      <c r="E4" s="71">
        <v>8</v>
      </c>
      <c r="G4" s="72">
        <v>9</v>
      </c>
      <c r="H4" s="73" t="s">
        <v>24</v>
      </c>
      <c r="I4" s="69" t="s">
        <v>25</v>
      </c>
      <c r="J4" s="107">
        <v>0</v>
      </c>
      <c r="K4" s="5">
        <v>8</v>
      </c>
    </row>
    <row r="5" spans="1:11">
      <c r="A5" s="74">
        <v>10</v>
      </c>
      <c r="B5" s="75" t="s">
        <v>22</v>
      </c>
      <c r="C5" s="58" t="s">
        <v>23</v>
      </c>
      <c r="D5" s="59">
        <v>0</v>
      </c>
      <c r="E5" s="12">
        <v>8</v>
      </c>
      <c r="G5" s="76">
        <v>10</v>
      </c>
      <c r="H5" s="57" t="s">
        <v>22</v>
      </c>
      <c r="I5" s="58" t="s">
        <v>23</v>
      </c>
      <c r="J5" s="90">
        <v>0</v>
      </c>
      <c r="K5" s="11">
        <v>8</v>
      </c>
    </row>
    <row r="6" spans="1:11">
      <c r="A6" s="74">
        <v>11</v>
      </c>
      <c r="B6" s="77">
        <v>15</v>
      </c>
      <c r="C6" s="59" t="s">
        <v>26</v>
      </c>
      <c r="D6" s="59">
        <v>0</v>
      </c>
      <c r="E6" s="78" t="s">
        <v>27</v>
      </c>
      <c r="G6" s="79">
        <v>11</v>
      </c>
      <c r="H6" s="80">
        <v>15</v>
      </c>
      <c r="I6" s="63" t="s">
        <v>26</v>
      </c>
      <c r="J6" s="93">
        <v>0</v>
      </c>
      <c r="K6" s="63" t="s">
        <v>27</v>
      </c>
    </row>
    <row r="7" spans="1:11">
      <c r="A7" s="81">
        <v>12</v>
      </c>
      <c r="B7" s="82">
        <v>15</v>
      </c>
      <c r="C7" s="64" t="s">
        <v>26</v>
      </c>
      <c r="D7" s="64">
        <v>0</v>
      </c>
      <c r="E7" s="83" t="s">
        <v>27</v>
      </c>
      <c r="G7" s="84">
        <v>12</v>
      </c>
      <c r="H7" s="85">
        <v>15</v>
      </c>
      <c r="I7" s="108" t="s">
        <v>26</v>
      </c>
      <c r="J7" s="102" t="s">
        <v>28</v>
      </c>
      <c r="K7" s="108" t="s">
        <v>27</v>
      </c>
    </row>
    <row r="8" spans="1:11">
      <c r="A8" s="86">
        <v>13</v>
      </c>
      <c r="B8" s="87">
        <v>15</v>
      </c>
      <c r="C8" s="70" t="s">
        <v>29</v>
      </c>
      <c r="D8" s="70">
        <v>2</v>
      </c>
      <c r="E8" s="88" t="s">
        <v>30</v>
      </c>
      <c r="G8" s="89">
        <v>13</v>
      </c>
      <c r="H8" s="90">
        <v>15</v>
      </c>
      <c r="I8" s="58" t="s">
        <v>29</v>
      </c>
      <c r="J8" s="109" t="s">
        <v>28</v>
      </c>
      <c r="K8" s="58" t="s">
        <v>30</v>
      </c>
    </row>
    <row r="9" spans="1:11">
      <c r="A9" s="91">
        <v>14</v>
      </c>
      <c r="B9" s="77">
        <v>15</v>
      </c>
      <c r="C9" s="59" t="s">
        <v>29</v>
      </c>
      <c r="D9" s="59">
        <v>2</v>
      </c>
      <c r="E9" s="78" t="s">
        <v>30</v>
      </c>
      <c r="G9" s="92">
        <v>14</v>
      </c>
      <c r="H9" s="93">
        <v>15</v>
      </c>
      <c r="I9" s="110" t="s">
        <v>29</v>
      </c>
      <c r="J9" s="111" t="s">
        <v>28</v>
      </c>
      <c r="K9" s="110" t="s">
        <v>30</v>
      </c>
    </row>
    <row r="10" spans="1:11">
      <c r="A10" s="94">
        <v>15</v>
      </c>
      <c r="B10" s="82">
        <v>15</v>
      </c>
      <c r="C10" s="64" t="s">
        <v>29</v>
      </c>
      <c r="D10" s="64">
        <v>2</v>
      </c>
      <c r="E10" s="83" t="s">
        <v>30</v>
      </c>
      <c r="G10" s="95">
        <v>15</v>
      </c>
      <c r="H10" s="96" t="s">
        <v>31</v>
      </c>
      <c r="I10" s="69" t="s">
        <v>32</v>
      </c>
      <c r="J10" s="107">
        <v>3</v>
      </c>
      <c r="K10" s="69" t="s">
        <v>30</v>
      </c>
    </row>
    <row r="11" spans="1:11">
      <c r="A11" s="97">
        <v>16</v>
      </c>
      <c r="B11" s="68" t="s">
        <v>33</v>
      </c>
      <c r="C11" s="69" t="s">
        <v>34</v>
      </c>
      <c r="D11" s="70">
        <v>3</v>
      </c>
      <c r="E11" s="88" t="s">
        <v>35</v>
      </c>
      <c r="G11" s="98">
        <v>16</v>
      </c>
      <c r="H11" s="99" t="s">
        <v>31</v>
      </c>
      <c r="I11" s="63" t="s">
        <v>36</v>
      </c>
      <c r="J11" s="93">
        <v>3</v>
      </c>
      <c r="K11" s="63" t="s">
        <v>35</v>
      </c>
    </row>
    <row r="12" spans="1:11">
      <c r="A12" s="100">
        <v>17</v>
      </c>
      <c r="B12" s="75" t="s">
        <v>33</v>
      </c>
      <c r="C12" s="58" t="s">
        <v>34</v>
      </c>
      <c r="D12" s="59">
        <v>3</v>
      </c>
      <c r="E12" s="78" t="s">
        <v>35</v>
      </c>
      <c r="G12" s="101">
        <v>17</v>
      </c>
      <c r="H12" s="102" t="s">
        <v>37</v>
      </c>
      <c r="I12" s="69" t="s">
        <v>38</v>
      </c>
      <c r="J12" s="107">
        <v>3</v>
      </c>
      <c r="K12" s="69" t="s">
        <v>35</v>
      </c>
    </row>
    <row r="13" spans="1:11">
      <c r="A13" s="103">
        <v>18</v>
      </c>
      <c r="B13" s="104" t="s">
        <v>33</v>
      </c>
      <c r="C13" s="63" t="s">
        <v>34</v>
      </c>
      <c r="D13" s="64">
        <v>3</v>
      </c>
      <c r="E13" s="83" t="s">
        <v>35</v>
      </c>
      <c r="G13" s="105">
        <v>18</v>
      </c>
      <c r="H13" s="106" t="s">
        <v>37</v>
      </c>
      <c r="I13" s="63" t="s">
        <v>38</v>
      </c>
      <c r="J13" s="93">
        <v>3</v>
      </c>
      <c r="K13" s="63" t="s">
        <v>35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="70" zoomScaleNormal="70" workbookViewId="0">
      <selection activeCell="D9" sqref="D9"/>
    </sheetView>
  </sheetViews>
  <sheetFormatPr defaultColWidth="9" defaultRowHeight="14.25"/>
  <cols>
    <col min="1" max="1" width="15.86328125" customWidth="1"/>
    <col min="2" max="2" width="23.1328125" customWidth="1"/>
    <col min="3" max="3" width="28.86328125" customWidth="1"/>
    <col min="4" max="4" width="28.3984375" customWidth="1"/>
    <col min="5" max="5" width="6.33203125" customWidth="1"/>
    <col min="6" max="6" width="8.1328125" customWidth="1"/>
    <col min="8" max="8" width="16.33203125" customWidth="1"/>
    <col min="9" max="9" width="15.86328125" customWidth="1"/>
    <col min="11" max="11" width="12" customWidth="1"/>
    <col min="12" max="12" width="12" hidden="1" customWidth="1"/>
  </cols>
  <sheetData>
    <row r="1" spans="1:12" ht="15" customHeight="1">
      <c r="A1" s="127" t="s">
        <v>39</v>
      </c>
      <c r="B1" s="129" t="s">
        <v>40</v>
      </c>
      <c r="C1" s="131" t="s">
        <v>41</v>
      </c>
      <c r="D1" s="129" t="s">
        <v>42</v>
      </c>
      <c r="E1" s="123" t="s">
        <v>43</v>
      </c>
      <c r="F1" s="124"/>
      <c r="H1" s="1" t="s">
        <v>44</v>
      </c>
      <c r="I1" s="1" t="s">
        <v>45</v>
      </c>
      <c r="J1" s="1" t="s">
        <v>46</v>
      </c>
      <c r="K1" s="35"/>
    </row>
    <row r="2" spans="1:12">
      <c r="A2" s="128"/>
      <c r="B2" s="130"/>
      <c r="C2" s="132"/>
      <c r="D2" s="130"/>
      <c r="E2" s="2" t="s">
        <v>47</v>
      </c>
      <c r="F2" s="3" t="s">
        <v>48</v>
      </c>
      <c r="H2" s="4" t="s">
        <v>16</v>
      </c>
      <c r="I2" s="36"/>
      <c r="J2" s="4">
        <f>COUNTIF(B3:B54,"Developing")</f>
        <v>0</v>
      </c>
      <c r="K2" s="37">
        <f>SUM(J2:J3)</f>
        <v>0</v>
      </c>
      <c r="L2" s="38" t="s">
        <v>16</v>
      </c>
    </row>
    <row r="3" spans="1:12">
      <c r="A3" s="5" t="s">
        <v>49</v>
      </c>
      <c r="B3" s="6" t="s">
        <v>18</v>
      </c>
      <c r="C3" s="4"/>
      <c r="D3" s="7"/>
      <c r="E3" s="8"/>
      <c r="F3" s="9"/>
      <c r="H3" s="10" t="s">
        <v>50</v>
      </c>
      <c r="I3" s="39"/>
      <c r="J3" s="10">
        <f>COUNTIF(B3:B54,"pre-comp")</f>
        <v>0</v>
      </c>
      <c r="K3" s="40"/>
      <c r="L3" s="41" t="s">
        <v>50</v>
      </c>
    </row>
    <row r="4" spans="1:12">
      <c r="A4" s="11" t="s">
        <v>51</v>
      </c>
      <c r="B4" s="12" t="s">
        <v>18</v>
      </c>
      <c r="C4" s="10"/>
      <c r="D4" s="13"/>
      <c r="E4" s="14"/>
      <c r="F4" s="15"/>
      <c r="H4" s="10" t="s">
        <v>52</v>
      </c>
      <c r="I4" s="42"/>
      <c r="J4" s="10">
        <f>COUNTIF(B4:B55,"comp")</f>
        <v>0</v>
      </c>
      <c r="K4" s="37">
        <f>SUM(J4:J5)</f>
        <v>0</v>
      </c>
      <c r="L4" s="43" t="s">
        <v>53</v>
      </c>
    </row>
    <row r="5" spans="1:12">
      <c r="A5" s="11" t="s">
        <v>54</v>
      </c>
      <c r="B5" s="12" t="s">
        <v>18</v>
      </c>
      <c r="C5" s="10"/>
      <c r="D5" s="13"/>
      <c r="E5" s="14"/>
      <c r="F5" s="15"/>
      <c r="H5" s="10" t="s">
        <v>55</v>
      </c>
      <c r="I5" s="42"/>
      <c r="J5" s="10">
        <f>COUNTIF(B3:B54,"peak")</f>
        <v>0</v>
      </c>
      <c r="K5" s="40"/>
      <c r="L5" s="44" t="s">
        <v>55</v>
      </c>
    </row>
    <row r="6" spans="1:12">
      <c r="A6" s="11" t="s">
        <v>56</v>
      </c>
      <c r="B6" s="12" t="s">
        <v>18</v>
      </c>
      <c r="C6" s="10"/>
      <c r="D6" s="13"/>
      <c r="E6" s="14"/>
      <c r="F6" s="15"/>
      <c r="H6" s="16" t="s">
        <v>18</v>
      </c>
      <c r="I6" s="45"/>
      <c r="J6" s="16">
        <f>COUNTIF(B3:B54,"rest")</f>
        <v>52</v>
      </c>
      <c r="K6" s="40"/>
      <c r="L6" s="46" t="s">
        <v>18</v>
      </c>
    </row>
    <row r="7" spans="1:12">
      <c r="A7" s="11" t="s">
        <v>57</v>
      </c>
      <c r="B7" s="12" t="s">
        <v>18</v>
      </c>
      <c r="C7" s="10"/>
      <c r="D7" s="13"/>
      <c r="E7" s="14"/>
      <c r="F7" s="15"/>
      <c r="K7" s="35"/>
    </row>
    <row r="8" spans="1:12">
      <c r="A8" s="11" t="s">
        <v>58</v>
      </c>
      <c r="B8" s="12" t="s">
        <v>18</v>
      </c>
      <c r="C8" s="10"/>
      <c r="D8" s="13"/>
      <c r="E8" s="14"/>
      <c r="F8" s="15"/>
      <c r="H8" s="125" t="s">
        <v>59</v>
      </c>
      <c r="I8" s="126"/>
      <c r="K8" s="35"/>
    </row>
    <row r="9" spans="1:12">
      <c r="A9" s="11" t="s">
        <v>60</v>
      </c>
      <c r="B9" s="12" t="s">
        <v>18</v>
      </c>
      <c r="C9" s="10"/>
      <c r="D9" s="13"/>
      <c r="E9" s="14"/>
      <c r="F9" s="15"/>
      <c r="H9" s="17" t="s">
        <v>61</v>
      </c>
      <c r="I9" s="47" t="s">
        <v>62</v>
      </c>
      <c r="K9" s="35"/>
    </row>
    <row r="10" spans="1:12">
      <c r="A10" s="11" t="s">
        <v>63</v>
      </c>
      <c r="B10" s="12" t="s">
        <v>18</v>
      </c>
      <c r="C10" s="10"/>
      <c r="D10" s="13"/>
      <c r="E10" s="14"/>
      <c r="F10" s="15"/>
      <c r="H10" s="18" t="s">
        <v>64</v>
      </c>
      <c r="I10" s="48"/>
      <c r="K10" s="35"/>
    </row>
    <row r="11" spans="1:12">
      <c r="A11" s="11" t="s">
        <v>65</v>
      </c>
      <c r="B11" s="12" t="s">
        <v>18</v>
      </c>
      <c r="C11" s="10"/>
      <c r="D11" s="13"/>
      <c r="E11" s="14"/>
      <c r="F11" s="15"/>
      <c r="H11" s="19" t="s">
        <v>66</v>
      </c>
      <c r="I11" s="49"/>
      <c r="K11" s="35"/>
    </row>
    <row r="12" spans="1:12">
      <c r="A12" s="11" t="s">
        <v>67</v>
      </c>
      <c r="B12" s="12" t="s">
        <v>18</v>
      </c>
      <c r="C12" s="10"/>
      <c r="D12" s="13"/>
      <c r="E12" s="14"/>
      <c r="F12" s="15"/>
      <c r="K12" s="35"/>
    </row>
    <row r="13" spans="1:12">
      <c r="A13" s="11" t="s">
        <v>68</v>
      </c>
      <c r="B13" s="12" t="s">
        <v>18</v>
      </c>
      <c r="C13" s="10"/>
      <c r="D13" s="13"/>
      <c r="E13" s="14"/>
      <c r="F13" s="15"/>
      <c r="H13" s="125" t="s">
        <v>69</v>
      </c>
      <c r="I13" s="126"/>
      <c r="K13" s="35"/>
    </row>
    <row r="14" spans="1:12">
      <c r="A14" s="11" t="s">
        <v>70</v>
      </c>
      <c r="B14" s="12" t="s">
        <v>18</v>
      </c>
      <c r="C14" s="10"/>
      <c r="D14" s="13"/>
      <c r="E14" s="14"/>
      <c r="F14" s="15"/>
      <c r="H14" s="8" t="s">
        <v>47</v>
      </c>
      <c r="I14" s="50">
        <f>SUM(E3:E54)</f>
        <v>0</v>
      </c>
      <c r="K14" s="35"/>
    </row>
    <row r="15" spans="1:12">
      <c r="A15" s="11" t="s">
        <v>71</v>
      </c>
      <c r="B15" s="12" t="s">
        <v>18</v>
      </c>
      <c r="C15" s="10"/>
      <c r="D15" s="13"/>
      <c r="E15" s="14"/>
      <c r="F15" s="15"/>
      <c r="H15" s="14" t="s">
        <v>48</v>
      </c>
      <c r="I15" s="51">
        <f>SUM(F3:F54)</f>
        <v>0</v>
      </c>
      <c r="K15" s="35"/>
    </row>
    <row r="16" spans="1:12">
      <c r="A16" s="11" t="s">
        <v>72</v>
      </c>
      <c r="B16" s="12" t="s">
        <v>18</v>
      </c>
      <c r="C16" s="10"/>
      <c r="D16" s="13"/>
      <c r="E16" s="14"/>
      <c r="F16" s="15"/>
      <c r="H16" s="20" t="s">
        <v>73</v>
      </c>
      <c r="I16" s="52" t="e">
        <f>I14/I15</f>
        <v>#DIV/0!</v>
      </c>
      <c r="K16" s="35"/>
    </row>
    <row r="17" spans="1:11">
      <c r="A17" s="21" t="s">
        <v>74</v>
      </c>
      <c r="B17" s="12" t="s">
        <v>18</v>
      </c>
      <c r="C17" s="10"/>
      <c r="D17" s="13"/>
      <c r="E17" s="14"/>
      <c r="F17" s="15"/>
      <c r="K17" s="35"/>
    </row>
    <row r="18" spans="1:11">
      <c r="A18" s="21" t="s">
        <v>75</v>
      </c>
      <c r="B18" s="12" t="s">
        <v>18</v>
      </c>
      <c r="C18" s="10"/>
      <c r="D18" s="13"/>
      <c r="E18" s="14"/>
      <c r="F18" s="15"/>
      <c r="K18" s="35"/>
    </row>
    <row r="19" spans="1:11">
      <c r="A19" s="21" t="s">
        <v>76</v>
      </c>
      <c r="B19" s="12" t="s">
        <v>18</v>
      </c>
      <c r="C19" s="10"/>
      <c r="D19" s="13"/>
      <c r="E19" s="14"/>
      <c r="F19" s="15"/>
      <c r="K19" s="35"/>
    </row>
    <row r="20" spans="1:11">
      <c r="A20" s="11" t="s">
        <v>77</v>
      </c>
      <c r="B20" s="12" t="s">
        <v>18</v>
      </c>
      <c r="C20" s="10"/>
      <c r="D20" s="13"/>
      <c r="E20" s="14"/>
      <c r="F20" s="15"/>
      <c r="K20" s="35"/>
    </row>
    <row r="21" spans="1:11">
      <c r="A21" s="11" t="s">
        <v>78</v>
      </c>
      <c r="B21" s="12" t="s">
        <v>18</v>
      </c>
      <c r="C21" s="10"/>
      <c r="D21" s="13"/>
      <c r="E21" s="14"/>
      <c r="F21" s="15"/>
      <c r="K21" s="35"/>
    </row>
    <row r="22" spans="1:11">
      <c r="A22" s="11" t="s">
        <v>79</v>
      </c>
      <c r="B22" s="12" t="s">
        <v>18</v>
      </c>
      <c r="C22" s="10"/>
      <c r="D22" s="13"/>
      <c r="E22" s="14"/>
      <c r="F22" s="15"/>
      <c r="K22" s="35"/>
    </row>
    <row r="23" spans="1:11">
      <c r="A23" s="11" t="s">
        <v>80</v>
      </c>
      <c r="B23" s="12" t="s">
        <v>18</v>
      </c>
      <c r="C23" s="10"/>
      <c r="D23" s="13"/>
      <c r="E23" s="14"/>
      <c r="F23" s="15"/>
      <c r="K23" s="35"/>
    </row>
    <row r="24" spans="1:11">
      <c r="A24" s="11" t="s">
        <v>81</v>
      </c>
      <c r="B24" s="12" t="s">
        <v>18</v>
      </c>
      <c r="C24" s="10"/>
      <c r="D24" s="13"/>
      <c r="E24" s="14"/>
      <c r="F24" s="15"/>
      <c r="K24" s="35"/>
    </row>
    <row r="25" spans="1:11">
      <c r="A25" s="11" t="s">
        <v>82</v>
      </c>
      <c r="B25" s="12" t="s">
        <v>18</v>
      </c>
      <c r="C25" s="10"/>
      <c r="D25" s="13"/>
      <c r="E25" s="14"/>
      <c r="F25" s="15"/>
      <c r="K25" s="35"/>
    </row>
    <row r="26" spans="1:11">
      <c r="A26" s="11" t="s">
        <v>83</v>
      </c>
      <c r="B26" s="12" t="s">
        <v>18</v>
      </c>
      <c r="C26" s="10"/>
      <c r="D26" s="13"/>
      <c r="E26" s="14"/>
      <c r="F26" s="15"/>
      <c r="K26" s="35"/>
    </row>
    <row r="27" spans="1:11">
      <c r="A27" s="11" t="s">
        <v>84</v>
      </c>
      <c r="B27" s="12" t="s">
        <v>18</v>
      </c>
      <c r="C27" s="10"/>
      <c r="D27" s="13"/>
      <c r="E27" s="14"/>
      <c r="F27" s="15"/>
    </row>
    <row r="28" spans="1:11">
      <c r="A28" s="11" t="s">
        <v>85</v>
      </c>
      <c r="B28" s="12" t="s">
        <v>18</v>
      </c>
      <c r="C28" s="10"/>
      <c r="D28" s="13"/>
      <c r="E28" s="14"/>
      <c r="F28" s="15"/>
    </row>
    <row r="29" spans="1:11">
      <c r="A29" s="11" t="s">
        <v>86</v>
      </c>
      <c r="B29" s="12" t="s">
        <v>18</v>
      </c>
      <c r="C29" s="10"/>
      <c r="D29" s="13"/>
      <c r="E29" s="14"/>
      <c r="F29" s="15"/>
    </row>
    <row r="30" spans="1:11">
      <c r="A30" s="11" t="s">
        <v>87</v>
      </c>
      <c r="B30" s="12" t="s">
        <v>18</v>
      </c>
      <c r="C30" s="10"/>
      <c r="D30" s="13"/>
      <c r="E30" s="14"/>
      <c r="F30" s="15"/>
    </row>
    <row r="31" spans="1:11">
      <c r="A31" s="22" t="s">
        <v>88</v>
      </c>
      <c r="B31" s="23" t="s">
        <v>18</v>
      </c>
      <c r="C31" s="24"/>
      <c r="D31" s="25"/>
      <c r="E31" s="14"/>
      <c r="F31" s="15"/>
    </row>
    <row r="32" spans="1:11">
      <c r="A32" s="11" t="s">
        <v>89</v>
      </c>
      <c r="B32" s="26" t="s">
        <v>18</v>
      </c>
      <c r="C32" s="24"/>
      <c r="D32" s="25"/>
      <c r="E32" s="14"/>
      <c r="F32" s="15"/>
    </row>
    <row r="33" spans="1:6">
      <c r="A33" s="11" t="s">
        <v>90</v>
      </c>
      <c r="B33" s="26" t="s">
        <v>18</v>
      </c>
      <c r="C33" s="24"/>
      <c r="D33" s="25"/>
      <c r="E33" s="14"/>
      <c r="F33" s="15"/>
    </row>
    <row r="34" spans="1:6">
      <c r="A34" s="11" t="s">
        <v>91</v>
      </c>
      <c r="B34" s="26" t="s">
        <v>18</v>
      </c>
      <c r="C34" s="24"/>
      <c r="D34" s="25"/>
      <c r="E34" s="14"/>
      <c r="F34" s="15"/>
    </row>
    <row r="35" spans="1:6">
      <c r="A35" s="11" t="s">
        <v>92</v>
      </c>
      <c r="B35" s="26" t="s">
        <v>18</v>
      </c>
      <c r="C35" s="24"/>
      <c r="D35" s="25"/>
      <c r="E35" s="14"/>
      <c r="F35" s="15"/>
    </row>
    <row r="36" spans="1:6">
      <c r="A36" s="21" t="s">
        <v>93</v>
      </c>
      <c r="B36" s="26" t="s">
        <v>18</v>
      </c>
      <c r="C36" s="24"/>
      <c r="D36" s="25"/>
      <c r="E36" s="14"/>
      <c r="F36" s="15"/>
    </row>
    <row r="37" spans="1:6">
      <c r="A37" s="21" t="s">
        <v>94</v>
      </c>
      <c r="B37" s="26" t="s">
        <v>18</v>
      </c>
      <c r="C37" s="24"/>
      <c r="D37" s="25"/>
      <c r="E37" s="14"/>
      <c r="F37" s="15"/>
    </row>
    <row r="38" spans="1:6">
      <c r="A38" s="21" t="s">
        <v>95</v>
      </c>
      <c r="B38" s="26" t="s">
        <v>18</v>
      </c>
      <c r="C38" s="24"/>
      <c r="D38" s="25"/>
      <c r="E38" s="14"/>
      <c r="F38" s="15"/>
    </row>
    <row r="39" spans="1:6">
      <c r="A39" s="21" t="s">
        <v>96</v>
      </c>
      <c r="B39" s="26" t="s">
        <v>18</v>
      </c>
      <c r="C39" s="24"/>
      <c r="D39" s="25"/>
      <c r="E39" s="14"/>
      <c r="F39" s="15"/>
    </row>
    <row r="40" spans="1:6">
      <c r="A40" s="21" t="s">
        <v>97</v>
      </c>
      <c r="B40" s="26" t="s">
        <v>18</v>
      </c>
      <c r="C40" s="24"/>
      <c r="D40" s="25"/>
      <c r="E40" s="14"/>
      <c r="F40" s="15"/>
    </row>
    <row r="41" spans="1:6">
      <c r="A41" s="21" t="s">
        <v>98</v>
      </c>
      <c r="B41" s="26" t="s">
        <v>18</v>
      </c>
      <c r="C41" s="24"/>
      <c r="D41" s="25"/>
      <c r="E41" s="14"/>
      <c r="F41" s="15"/>
    </row>
    <row r="42" spans="1:6">
      <c r="A42" s="21" t="s">
        <v>99</v>
      </c>
      <c r="B42" s="26" t="s">
        <v>18</v>
      </c>
      <c r="C42" s="24"/>
      <c r="D42" s="25"/>
      <c r="E42" s="14"/>
      <c r="F42" s="15"/>
    </row>
    <row r="43" spans="1:6">
      <c r="A43" s="21" t="s">
        <v>100</v>
      </c>
      <c r="B43" s="26" t="s">
        <v>18</v>
      </c>
      <c r="C43" s="24"/>
      <c r="D43" s="25"/>
      <c r="E43" s="14"/>
      <c r="F43" s="15"/>
    </row>
    <row r="44" spans="1:6">
      <c r="A44" s="21" t="s">
        <v>101</v>
      </c>
      <c r="B44" s="26" t="s">
        <v>18</v>
      </c>
      <c r="C44" s="24"/>
      <c r="D44" s="25"/>
      <c r="E44" s="14"/>
      <c r="F44" s="15"/>
    </row>
    <row r="45" spans="1:6">
      <c r="A45" s="21" t="s">
        <v>102</v>
      </c>
      <c r="B45" s="26" t="s">
        <v>18</v>
      </c>
      <c r="C45" s="24"/>
      <c r="D45" s="25"/>
      <c r="E45" s="14"/>
      <c r="F45" s="15"/>
    </row>
    <row r="46" spans="1:6">
      <c r="A46" s="21" t="s">
        <v>103</v>
      </c>
      <c r="B46" s="26" t="s">
        <v>18</v>
      </c>
      <c r="C46" s="24"/>
      <c r="D46" s="25"/>
      <c r="E46" s="14"/>
      <c r="F46" s="15"/>
    </row>
    <row r="47" spans="1:6">
      <c r="A47" s="21" t="s">
        <v>104</v>
      </c>
      <c r="B47" s="26" t="s">
        <v>18</v>
      </c>
      <c r="C47" s="24"/>
      <c r="D47" s="25"/>
      <c r="E47" s="14"/>
      <c r="F47" s="15"/>
    </row>
    <row r="48" spans="1:6">
      <c r="A48" s="21" t="s">
        <v>105</v>
      </c>
      <c r="B48" s="26" t="s">
        <v>18</v>
      </c>
      <c r="C48" s="24"/>
      <c r="D48" s="25"/>
      <c r="E48" s="14"/>
      <c r="F48" s="15"/>
    </row>
    <row r="49" spans="1:6">
      <c r="A49" s="21" t="s">
        <v>106</v>
      </c>
      <c r="B49" s="26" t="s">
        <v>18</v>
      </c>
      <c r="C49" s="24"/>
      <c r="D49" s="25"/>
      <c r="E49" s="14"/>
      <c r="F49" s="15"/>
    </row>
    <row r="50" spans="1:6">
      <c r="A50" s="21" t="s">
        <v>107</v>
      </c>
      <c r="B50" s="26" t="s">
        <v>18</v>
      </c>
      <c r="C50" s="24"/>
      <c r="D50" s="25"/>
      <c r="E50" s="14"/>
      <c r="F50" s="15"/>
    </row>
    <row r="51" spans="1:6">
      <c r="A51" s="21" t="s">
        <v>108</v>
      </c>
      <c r="B51" s="26" t="s">
        <v>18</v>
      </c>
      <c r="C51" s="24"/>
      <c r="D51" s="25"/>
      <c r="E51" s="14"/>
      <c r="F51" s="15"/>
    </row>
    <row r="52" spans="1:6">
      <c r="A52" s="21" t="s">
        <v>109</v>
      </c>
      <c r="B52" s="26" t="s">
        <v>18</v>
      </c>
      <c r="C52" s="24"/>
      <c r="D52" s="25"/>
      <c r="E52" s="14"/>
      <c r="F52" s="15"/>
    </row>
    <row r="53" spans="1:6">
      <c r="A53" s="27" t="s">
        <v>110</v>
      </c>
      <c r="B53" s="26" t="s">
        <v>18</v>
      </c>
      <c r="C53" s="24"/>
      <c r="D53" s="25"/>
      <c r="E53" s="14"/>
      <c r="F53" s="15"/>
    </row>
    <row r="54" spans="1:6">
      <c r="A54" s="28" t="s">
        <v>111</v>
      </c>
      <c r="B54" s="29" t="s">
        <v>18</v>
      </c>
      <c r="C54" s="16"/>
      <c r="D54" s="30"/>
      <c r="E54" s="20"/>
      <c r="F54" s="31"/>
    </row>
    <row r="55" spans="1:6">
      <c r="A55" s="32"/>
      <c r="B55" s="33"/>
      <c r="C55" s="34"/>
      <c r="D55" s="34"/>
    </row>
    <row r="56" spans="1:6">
      <c r="A56" s="32"/>
      <c r="B56" s="33"/>
      <c r="C56" s="34"/>
      <c r="D56" s="34"/>
    </row>
    <row r="57" spans="1:6">
      <c r="A57" s="32"/>
      <c r="B57" s="33"/>
      <c r="C57" s="34"/>
      <c r="D57" s="34"/>
    </row>
  </sheetData>
  <mergeCells count="7">
    <mergeCell ref="E1:F1"/>
    <mergeCell ref="H8:I8"/>
    <mergeCell ref="H13:I13"/>
    <mergeCell ref="A1:A2"/>
    <mergeCell ref="B1:B2"/>
    <mergeCell ref="C1:C2"/>
    <mergeCell ref="D1:D2"/>
  </mergeCells>
  <conditionalFormatting sqref="B3:B57 H2">
    <cfRule type="containsText" dxfId="4" priority="5" operator="containsText" text="Developing">
      <formula>NOT(ISERROR(SEARCH("Developing",B2)))</formula>
    </cfRule>
  </conditionalFormatting>
  <conditionalFormatting sqref="B3:B57 H3">
    <cfRule type="containsText" dxfId="3" priority="4" operator="containsText" text="Pre">
      <formula>NOT(ISERROR(SEARCH("Pre",B3)))</formula>
    </cfRule>
  </conditionalFormatting>
  <conditionalFormatting sqref="B3:B57 H6">
    <cfRule type="containsText" dxfId="2" priority="1" operator="containsText" text="Rest">
      <formula>NOT(ISERROR(SEARCH("Rest",B3)))</formula>
    </cfRule>
  </conditionalFormatting>
  <conditionalFormatting sqref="B3:B57 H5">
    <cfRule type="containsText" dxfId="1" priority="2" operator="containsText" text="Peak">
      <formula>NOT(ISERROR(SEARCH("Peak",B3)))</formula>
    </cfRule>
  </conditionalFormatting>
  <conditionalFormatting sqref="B3:B57 H4">
    <cfRule type="beginsWith" dxfId="0" priority="3" operator="beginsWith" text="Comp">
      <formula>LEFT(B3,LEN("Comp"))="Comp"</formula>
    </cfRule>
  </conditionalFormatting>
  <dataValidations count="3">
    <dataValidation type="list" allowBlank="1" showInputMessage="1" showErrorMessage="1" sqref="I9" xr:uid="{00000000-0002-0000-0200-000000000000}">
      <formula1>$L$8:$L$9</formula1>
    </dataValidation>
    <dataValidation type="list" allowBlank="1" showInputMessage="1" showErrorMessage="1" sqref="I10" xr:uid="{00000000-0002-0000-0200-000001000000}">
      <formula1>$L$11:$L$22</formula1>
    </dataValidation>
    <dataValidation type="list" allowBlank="1" showInputMessage="1" showErrorMessage="1" sqref="B3:B57" xr:uid="{00000000-0002-0000-0200-000002000000}">
      <formula1>$L$2:$L$6</formula1>
    </dataValidation>
  </dataValidations>
  <pageMargins left="0.69930555555555596" right="0.69930555555555596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LTAD Guide</vt:lpstr>
      <vt:lpstr>Annual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van den Berg</dc:creator>
  <cp:lastModifiedBy>David Rossolatos</cp:lastModifiedBy>
  <dcterms:created xsi:type="dcterms:W3CDTF">2018-10-12T16:56:00Z</dcterms:created>
  <dcterms:modified xsi:type="dcterms:W3CDTF">2018-11-28T02:15:55Z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